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6" windowHeight="11160" tabRatio="539"/>
  </bookViews>
  <sheets>
    <sheet name="narastająco" sheetId="6" r:id="rId1"/>
  </sheets>
  <definedNames>
    <definedName name="_xlnm._FilterDatabase" localSheetId="0" hidden="1">narastająco!$B$2:$E$62</definedName>
    <definedName name="_xlnm.Print_Area" localSheetId="0">narastająco!$A$1:$E$66</definedName>
    <definedName name="_xlnm.Print_Titles" localSheetId="0">narastająco!$2:$2</definedName>
  </definedNames>
  <calcPr calcId="162913"/>
</workbook>
</file>

<file path=xl/calcChain.xml><?xml version="1.0" encoding="utf-8"?>
<calcChain xmlns="http://schemas.openxmlformats.org/spreadsheetml/2006/main">
  <c r="E63" i="6" l="1"/>
  <c r="E57" i="6"/>
  <c r="E53" i="6"/>
  <c r="E43" i="6" l="1"/>
  <c r="E40" i="6"/>
  <c r="E32" i="6"/>
  <c r="E24" i="6"/>
  <c r="E45" i="6" l="1"/>
  <c r="E47" i="6" l="1"/>
  <c r="E27" i="6"/>
  <c r="E7" i="6"/>
  <c r="E55" i="6" l="1"/>
  <c r="E60" i="6" l="1"/>
  <c r="E64" i="6" s="1"/>
  <c r="E50" i="6"/>
  <c r="E38" i="6"/>
  <c r="E35" i="6"/>
  <c r="E29" i="6"/>
  <c r="E21" i="6"/>
  <c r="E18" i="6"/>
  <c r="E15" i="6"/>
  <c r="E12" i="6"/>
  <c r="E10" i="6"/>
  <c r="E5" i="6"/>
  <c r="E58" i="6" l="1"/>
  <c r="E66" i="6" s="1"/>
</calcChain>
</file>

<file path=xl/sharedStrings.xml><?xml version="1.0" encoding="utf-8"?>
<sst xmlns="http://schemas.openxmlformats.org/spreadsheetml/2006/main" count="142" uniqueCount="101">
  <si>
    <t>Lp.</t>
  </si>
  <si>
    <t>Powiat</t>
  </si>
  <si>
    <t>myślenicki</t>
  </si>
  <si>
    <t>tarnowski</t>
  </si>
  <si>
    <t>proszowicki</t>
  </si>
  <si>
    <t>bocheński</t>
  </si>
  <si>
    <t>nowotarski</t>
  </si>
  <si>
    <t>limanowski</t>
  </si>
  <si>
    <t>nowosądecki</t>
  </si>
  <si>
    <t>J.S.T.</t>
  </si>
  <si>
    <t>Powiat Miechowski</t>
  </si>
  <si>
    <t xml:space="preserve">Nazwa zadania </t>
  </si>
  <si>
    <t>Suma końcowa powiaty</t>
  </si>
  <si>
    <t>razem gminy</t>
  </si>
  <si>
    <t xml:space="preserve">suma Powiat Miechowski </t>
  </si>
  <si>
    <t>Remont drogi gminnej Porąbka-Rola-Kozy nr 340069 K w miejscowości Porąbka w km 0+000-0+750</t>
  </si>
  <si>
    <t>Remont drogi gminnej Skrzydlna-Droga na Rolę nr 340105 K w miejscowości Skrzydlna w km 0+000 - 0+267</t>
  </si>
  <si>
    <t>Remont drogi gminnej 360670 K Jabłonka – Szałas – Bory w miejscowości Jabłonka w km od 0+000 do 0+900</t>
  </si>
  <si>
    <t>Odbudowa drogi gminnej Musiał-Mogiłki-Morajko nr drogi 341561 K, w miejscowości Pogorzany w km 0+750-1+600</t>
  </si>
  <si>
    <t>Odbudowa drogi gminnej Mstów-Sadek nr drogi 341552 K, w miejscowości Mstów w km 0+630-1+200</t>
  </si>
  <si>
    <t>Remont drogi gminnej "Droga Oracze - Kruczki Dolne - Doliny" nr 290985 K w miejscowości Mszalnica w km 1+300 - 2+100</t>
  </si>
  <si>
    <t>Remont drogi gminnej nr 540161 K odc I w km 0+930 do km 1+270; odc II km 1+860 do km 2+310 w miejscowości Krzeczów</t>
  </si>
  <si>
    <t>Remont drogi gminnej nr 540168 K w km 0+010 do km 0+250 w miejscowości Lubień</t>
  </si>
  <si>
    <t>Remont drogi gminnej nr 580241 K Zbydniów - Dołki w miejscowości Zbydniów w km 0+000 - 0+160 i 0+300 - 0+900</t>
  </si>
  <si>
    <t>Remont drogi gminnej nr 580205 K Sobolów - Sieradzka - Kamyk w miejscowości Sobolów i Kamyk w km 1+160 - 2+500</t>
  </si>
  <si>
    <t>Odbudowa drogi gminnej Brzyna - Droga przez Wieś nr 291718 K w miejscowości Brzyna w km 0+600 - 1+660</t>
  </si>
  <si>
    <t>Odbudowa drogi gminnej Wola Kosnowa - Koło Filków nr 292110 K w miejscowości Wola Kosnowa i Wola Piskulina w km 0+000 - 0+680</t>
  </si>
  <si>
    <t>Remont drogi gminnej "Kasina Wielka - Brzegi" dz. ew. nr 1489 w miejscowości Kasina Wielka w km 0+020 - 0+170</t>
  </si>
  <si>
    <t>Remont drogi gminnej "Łętowe - Krzystki" dz. ew. nr 726 w miejscowości Łętowe w km 0+085 - 0+790</t>
  </si>
  <si>
    <t>Remont drogi gminnej 341812 K do osiedla Gąsiory w miejscowości Poręba Wielka w km 0+038-0+138</t>
  </si>
  <si>
    <t>Remont drogi gminnej 340625 K od końca drogi powiatowej do Potaszni (do granicy GPN) w miejscowości Konina w km 0+540-0+580</t>
  </si>
  <si>
    <t>Remont drogi gminnej "ul. Polna" nr 160689 K w miejscowości Nowe Brzesko w km 0+600 - 0+856</t>
  </si>
  <si>
    <t>Odbudowa drogi gminnej 363883 K Ochotnica Dolna - Rola w km 0+040 - 0+456 i w km 0+496-0+718</t>
  </si>
  <si>
    <t>Odbudowa drogi gminnej 363887 K Ochotnica Dolna - Gorcowe w km 1+065 - 1+542</t>
  </si>
  <si>
    <t>Odbudowa drogi gminnej "Lelowice Kolonia" nr drogi 160612 K w miejscowości Lelowice Kolonia w km 0+300 - 0+600 wraz z odwodnieniem w km 0+000 - 1+000</t>
  </si>
  <si>
    <t>Odbudowa drogi gminnej "Pałecznica-Pamięcice-Solcza-Niezwojowice nr drogi 160152 K w miejscowości Pałecznica, w km 6+800 - 7+050 wraz z odwodnieniem w km 0+300 - 0+600</t>
  </si>
  <si>
    <t>Remont drogi gminnej „Pcim - Średnia Sucha” nr 540351 K w miejscowości Pcim w km 0+140-0+400, 1+816-1+841 wraz z remontem przepustu w km 1+845</t>
  </si>
  <si>
    <t>Remont drogi gminnej „Stróża - Swachtówka” nr 540360 K w miejscowości Stróża w km 0+510-0+530, 0+770-0+810, 0+990-1+120</t>
  </si>
  <si>
    <t>Remont drogi gminnej Janowice - Lichwin „Bigosówka” nr 200072 K w miejscowości Lichwin, Lubinka w km 2+440-4+175</t>
  </si>
  <si>
    <t>Remont przepustu w ciągu drogi gminnej Raciechowice - Poznachowice Górne nr 540492 K w km 1+100</t>
  </si>
  <si>
    <t>Remont drogi gminnej Czasław nad Dwór nr 540514 K w km 0+400 - 0+620</t>
  </si>
  <si>
    <t>Remont drogi gminnej wewnętrznej „Na Przychód” w miejscowości Gaboń w km 0+000 – 0+480</t>
  </si>
  <si>
    <t>Remont drogi gminnej nr 200620 K Żurowa - Dobrocin w miejscowości Żurowa w km 2+820 - 2+980</t>
  </si>
  <si>
    <t>Remont drogi gminnej Sobczakówka nr 2548133 w miejscowości Podłopień w km 0+000 - 0+ 500</t>
  </si>
  <si>
    <t>Remont drogi gminnej Podłopień Zagonie nr 340661 K w miejscowości Podłopień w km 0+000 - 0+ 450</t>
  </si>
  <si>
    <t>Remont drogi gminnej „Poznachowice Dolne - Grodzisko” nr 540418 K w miejscowości Poznachowice Dolne w km 1+870 – 2+300</t>
  </si>
  <si>
    <t>Remont drogi "Węglówka - Judaszówka" dz. nr 2507, 2506/2, 2511/1, 2509/4 w miejscowości Węglówka w km 0+070 - 0+250</t>
  </si>
  <si>
    <t>Remont drogi gminnej "Wojnicz-Łysa Góra-Rajsko" 203283 K w miejscowości Wojnicz 1+100-2+490</t>
  </si>
  <si>
    <t>Remont drogi gminnej 203364 K "Zakliczyn- Kończyska- Kalinówka" w miejscowości Słona w km 2+990-3+203, 3+273-4+430</t>
  </si>
  <si>
    <t>Remont drogi powiatowej Brzuchania przez wieś nr 1213 K w miejscowości Brzuchania w km od 0+025 do 1+450</t>
  </si>
  <si>
    <t>Powiat Myślenicki</t>
  </si>
  <si>
    <t>Odbudowa drogi powiatowej nr 1622 K Dąbie - Szczyrzyc - Dobra w miejscowościach Poznachowice Górne i Krzesławice w km 3+920 - 4+070</t>
  </si>
  <si>
    <t>Odbudowa drogi powiatowej nr 1626 K Kasinka Mała - Węglówka - Kasina Wielka w miejscowości Węglówka w km 0+710 - 0+850</t>
  </si>
  <si>
    <t>ilość zadań 37</t>
  </si>
  <si>
    <t>Gmina Dobra</t>
  </si>
  <si>
    <t>suma Gmina Dobra</t>
  </si>
  <si>
    <t>Gmina Jabłonka</t>
  </si>
  <si>
    <t>suma Gmina Jabłonka</t>
  </si>
  <si>
    <t>Gmina Jodłownik</t>
  </si>
  <si>
    <t>suma Gmina Jodłownik</t>
  </si>
  <si>
    <t>Gmina Kamionka Wielka</t>
  </si>
  <si>
    <t xml:space="preserve">suma Gmina Kamionka Wielka </t>
  </si>
  <si>
    <t>Gmina Lubień</t>
  </si>
  <si>
    <t>suma Gmina Lubień</t>
  </si>
  <si>
    <t>Gmina Łapanów</t>
  </si>
  <si>
    <t xml:space="preserve">suma Gmina Łapanów </t>
  </si>
  <si>
    <t>Gmina Łącko</t>
  </si>
  <si>
    <t>suma Gmina Łącko</t>
  </si>
  <si>
    <t xml:space="preserve">Gmina Mszana Dolna </t>
  </si>
  <si>
    <t>suma Gmina Mszana Dolna</t>
  </si>
  <si>
    <t>Gmina Niedźwiedź</t>
  </si>
  <si>
    <t>Gmina Nowe Brzesko</t>
  </si>
  <si>
    <t>suma Gmina Niedźwiedź</t>
  </si>
  <si>
    <t>Gmina Ochotnica Dolna</t>
  </si>
  <si>
    <t>suma Gmina Nowe Brzesko</t>
  </si>
  <si>
    <t>suma Gmina Ochotnica Dolna</t>
  </si>
  <si>
    <t>Gmina Pałecznica</t>
  </si>
  <si>
    <t>suma Gmina Pałecznica</t>
  </si>
  <si>
    <t>Gmina Pcim</t>
  </si>
  <si>
    <t>Gmina Pleśna</t>
  </si>
  <si>
    <t>suma Gmina Pcim</t>
  </si>
  <si>
    <t>suma Gmina Pleśna</t>
  </si>
  <si>
    <t>Gmina Raciechowice</t>
  </si>
  <si>
    <t>Gmina Stary Sącz</t>
  </si>
  <si>
    <t>suma Gmina Raciechowice</t>
  </si>
  <si>
    <t>suma Gmina Stary Sącz</t>
  </si>
  <si>
    <t>Gmina Szerzyny</t>
  </si>
  <si>
    <t>suma Gmina Szerzyny</t>
  </si>
  <si>
    <t>Gmina Tymbark</t>
  </si>
  <si>
    <t>suma Gmina Tymbark</t>
  </si>
  <si>
    <t>Gmina Wiśniowa</t>
  </si>
  <si>
    <t>suma Gmina Wiśniowa</t>
  </si>
  <si>
    <t>Gmina Wojnicz</t>
  </si>
  <si>
    <t>suma Gmina Wojnicz</t>
  </si>
  <si>
    <t>Gmina Zakliczyn</t>
  </si>
  <si>
    <t>suma Powiat Myślenicki</t>
  </si>
  <si>
    <t>ilość jednostek
23</t>
  </si>
  <si>
    <t>RAZEM ŚRODKI 2020 r.</t>
  </si>
  <si>
    <t>ŚRODKI RCBP NARASTAJĄCO 2020 r. usuwanie skutków klęsk żywiołowych</t>
  </si>
  <si>
    <t>PRZYZNANE ŚRODKI 2020</t>
  </si>
  <si>
    <t>suma Gmina Zakliczyn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</si>
</sst>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 wrapText="1"/>
    </xf>
    <xf numFmtId="2" fontId="5" fillId="2" borderId="1" xfId="3" applyNumberFormat="1" applyFont="1" applyFill="1" applyBorder="1" applyAlignment="1">
      <alignment horizontal="center" vertical="center"/>
    </xf>
    <xf numFmtId="4" fontId="5" fillId="2" borderId="1" xfId="4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4" fontId="9" fillId="3" borderId="1" xfId="1" applyNumberFormat="1" applyFont="1" applyFill="1" applyBorder="1" applyAlignment="1">
      <alignment vertical="center" wrapText="1"/>
    </xf>
    <xf numFmtId="4" fontId="6" fillId="0" borderId="1" xfId="1" applyNumberFormat="1" applyFont="1" applyBorder="1" applyAlignment="1">
      <alignment vertical="center" wrapText="1"/>
    </xf>
    <xf numFmtId="0" fontId="0" fillId="0" borderId="0" xfId="0" applyAlignment="1"/>
    <xf numFmtId="4" fontId="4" fillId="0" borderId="1" xfId="1" applyNumberFormat="1" applyFont="1" applyBorder="1" applyAlignment="1">
      <alignment horizontal="right" vertical="center" wrapText="1"/>
    </xf>
    <xf numFmtId="4" fontId="6" fillId="0" borderId="1" xfId="1" applyNumberFormat="1" applyFont="1" applyBorder="1" applyAlignment="1">
      <alignment vertical="center" wrapText="1"/>
    </xf>
    <xf numFmtId="4" fontId="6" fillId="0" borderId="1" xfId="1" applyNumberFormat="1" applyFont="1" applyBorder="1" applyAlignment="1">
      <alignment vertical="center" wrapText="1"/>
    </xf>
    <xf numFmtId="4" fontId="6" fillId="0" borderId="8" xfId="1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3" applyFont="1" applyFill="1" applyBorder="1" applyAlignment="1">
      <alignment horizontal="left" vertical="center" wrapText="1"/>
    </xf>
    <xf numFmtId="0" fontId="3" fillId="2" borderId="1" xfId="3" applyFont="1" applyFill="1" applyBorder="1" applyAlignment="1">
      <alignment horizontal="left" vertical="center"/>
    </xf>
    <xf numFmtId="0" fontId="2" fillId="2" borderId="1" xfId="3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2" borderId="1" xfId="3" applyFont="1" applyFill="1" applyBorder="1" applyAlignment="1">
      <alignment horizontal="left" vertical="center" wrapText="1"/>
    </xf>
    <xf numFmtId="4" fontId="10" fillId="4" borderId="1" xfId="1" applyNumberFormat="1" applyFont="1" applyFill="1" applyBorder="1" applyAlignment="1">
      <alignment vertical="center" wrapText="1"/>
    </xf>
    <xf numFmtId="4" fontId="11" fillId="5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3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</cellXfs>
  <cellStyles count="5">
    <cellStyle name="Dziesiętny" xfId="1" builtinId="3"/>
    <cellStyle name="Dziesiętny 2" xfId="4"/>
    <cellStyle name="Normalny" xfId="0" builtinId="0"/>
    <cellStyle name="Normalny 2" xfId="3"/>
    <cellStyle name="Normalny 3" xfId="2"/>
  </cellStyles>
  <dxfs count="0"/>
  <tableStyles count="0" defaultTableStyle="TableStyleMedium2" defaultPivotStyle="PivotStyleMedium9"/>
  <colors>
    <mruColors>
      <color rgb="FFFFFFCC"/>
      <color rgb="FFFFFF99"/>
      <color rgb="FFEEF68A"/>
      <color rgb="FFE2E3BD"/>
      <color rgb="FFFF7C80"/>
      <color rgb="FFFF66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topLeftCell="A22" zoomScaleNormal="100" zoomScaleSheetLayoutView="90" workbookViewId="0">
      <selection activeCell="D61" sqref="D61"/>
    </sheetView>
  </sheetViews>
  <sheetFormatPr defaultRowHeight="14.4" outlineLevelRow="2" x14ac:dyDescent="0.3"/>
  <cols>
    <col min="1" max="1" width="4.88671875" customWidth="1"/>
    <col min="2" max="2" width="20.5546875" style="3" customWidth="1"/>
    <col min="3" max="3" width="13.109375" style="3" customWidth="1"/>
    <col min="4" max="4" width="41.33203125" style="1" customWidth="1"/>
    <col min="5" max="5" width="16.6640625" style="18" customWidth="1"/>
    <col min="6" max="7" width="0" hidden="1" customWidth="1"/>
  </cols>
  <sheetData>
    <row r="1" spans="1:5" x14ac:dyDescent="0.3">
      <c r="A1" s="35" t="s">
        <v>98</v>
      </c>
      <c r="B1" s="35"/>
      <c r="C1" s="35"/>
      <c r="D1" s="35"/>
      <c r="E1" s="35"/>
    </row>
    <row r="2" spans="1:5" ht="28.5" customHeight="1" x14ac:dyDescent="0.3">
      <c r="A2" s="9" t="s">
        <v>0</v>
      </c>
      <c r="B2" s="9" t="s">
        <v>9</v>
      </c>
      <c r="C2" s="9" t="s">
        <v>1</v>
      </c>
      <c r="D2" s="9" t="s">
        <v>11</v>
      </c>
      <c r="E2" s="9" t="s">
        <v>99</v>
      </c>
    </row>
    <row r="3" spans="1:5" ht="43.2" outlineLevel="2" x14ac:dyDescent="0.3">
      <c r="A3" s="6">
        <v>1</v>
      </c>
      <c r="B3" s="32" t="s">
        <v>54</v>
      </c>
      <c r="C3" s="23" t="s">
        <v>7</v>
      </c>
      <c r="D3" s="23" t="s">
        <v>15</v>
      </c>
      <c r="E3" s="20">
        <v>240000</v>
      </c>
    </row>
    <row r="4" spans="1:5" ht="43.2" outlineLevel="2" x14ac:dyDescent="0.3">
      <c r="A4" s="6">
        <v>2</v>
      </c>
      <c r="B4" s="32" t="s">
        <v>54</v>
      </c>
      <c r="C4" s="23" t="s">
        <v>7</v>
      </c>
      <c r="D4" s="23" t="s">
        <v>16</v>
      </c>
      <c r="E4" s="20">
        <v>90000</v>
      </c>
    </row>
    <row r="5" spans="1:5" outlineLevel="1" x14ac:dyDescent="0.3">
      <c r="A5" s="10">
        <v>1</v>
      </c>
      <c r="B5" s="34" t="s">
        <v>55</v>
      </c>
      <c r="C5" s="34"/>
      <c r="D5" s="5"/>
      <c r="E5" s="16">
        <f>SUBTOTAL(9,E3:E4)</f>
        <v>330000</v>
      </c>
    </row>
    <row r="6" spans="1:5" ht="43.2" outlineLevel="1" x14ac:dyDescent="0.3">
      <c r="A6" s="6">
        <v>3</v>
      </c>
      <c r="B6" s="32" t="s">
        <v>56</v>
      </c>
      <c r="C6" s="23" t="s">
        <v>6</v>
      </c>
      <c r="D6" s="23" t="s">
        <v>17</v>
      </c>
      <c r="E6" s="19">
        <v>640000</v>
      </c>
    </row>
    <row r="7" spans="1:5" outlineLevel="1" x14ac:dyDescent="0.3">
      <c r="A7" s="10">
        <v>2</v>
      </c>
      <c r="B7" s="36" t="s">
        <v>57</v>
      </c>
      <c r="C7" s="37"/>
      <c r="D7" s="5"/>
      <c r="E7" s="16">
        <f>SUM(E6)</f>
        <v>640000</v>
      </c>
    </row>
    <row r="8" spans="1:5" ht="43.2" outlineLevel="2" x14ac:dyDescent="0.3">
      <c r="A8" s="6">
        <v>4</v>
      </c>
      <c r="B8" s="32" t="s">
        <v>58</v>
      </c>
      <c r="C8" s="23" t="s">
        <v>7</v>
      </c>
      <c r="D8" s="23" t="s">
        <v>18</v>
      </c>
      <c r="E8" s="20">
        <v>490000</v>
      </c>
    </row>
    <row r="9" spans="1:5" ht="43.2" outlineLevel="2" x14ac:dyDescent="0.3">
      <c r="A9" s="6">
        <v>5</v>
      </c>
      <c r="B9" s="32" t="s">
        <v>58</v>
      </c>
      <c r="C9" s="23" t="s">
        <v>7</v>
      </c>
      <c r="D9" s="23" t="s">
        <v>19</v>
      </c>
      <c r="E9" s="20">
        <v>280000</v>
      </c>
    </row>
    <row r="10" spans="1:5" outlineLevel="1" x14ac:dyDescent="0.3">
      <c r="A10" s="10">
        <v>3</v>
      </c>
      <c r="B10" s="34" t="s">
        <v>59</v>
      </c>
      <c r="C10" s="34"/>
      <c r="D10" s="5"/>
      <c r="E10" s="16">
        <f>SUBTOTAL(9,E8:E9)</f>
        <v>770000</v>
      </c>
    </row>
    <row r="11" spans="1:5" ht="43.2" outlineLevel="2" x14ac:dyDescent="0.3">
      <c r="A11" s="6">
        <v>6</v>
      </c>
      <c r="B11" s="32" t="s">
        <v>60</v>
      </c>
      <c r="C11" s="23" t="s">
        <v>8</v>
      </c>
      <c r="D11" s="23" t="s">
        <v>20</v>
      </c>
      <c r="E11" s="17">
        <v>480000</v>
      </c>
    </row>
    <row r="12" spans="1:5" outlineLevel="1" x14ac:dyDescent="0.3">
      <c r="A12" s="10">
        <v>4</v>
      </c>
      <c r="B12" s="34" t="s">
        <v>61</v>
      </c>
      <c r="C12" s="34"/>
      <c r="D12" s="5"/>
      <c r="E12" s="16">
        <f>SUBTOTAL(9,E11:E11)</f>
        <v>480000</v>
      </c>
    </row>
    <row r="13" spans="1:5" ht="43.2" outlineLevel="2" x14ac:dyDescent="0.3">
      <c r="A13" s="6">
        <v>7</v>
      </c>
      <c r="B13" s="32" t="s">
        <v>62</v>
      </c>
      <c r="C13" s="23" t="s">
        <v>2</v>
      </c>
      <c r="D13" s="23" t="s">
        <v>21</v>
      </c>
      <c r="E13" s="20">
        <v>300000</v>
      </c>
    </row>
    <row r="14" spans="1:5" ht="28.8" outlineLevel="2" x14ac:dyDescent="0.3">
      <c r="A14" s="6">
        <v>8</v>
      </c>
      <c r="B14" s="32" t="s">
        <v>62</v>
      </c>
      <c r="C14" s="23" t="s">
        <v>2</v>
      </c>
      <c r="D14" s="23" t="s">
        <v>22</v>
      </c>
      <c r="E14" s="20">
        <v>100000</v>
      </c>
    </row>
    <row r="15" spans="1:5" outlineLevel="1" x14ac:dyDescent="0.3">
      <c r="A15" s="10">
        <v>5</v>
      </c>
      <c r="B15" s="34" t="s">
        <v>63</v>
      </c>
      <c r="C15" s="34"/>
      <c r="D15" s="5"/>
      <c r="E15" s="16">
        <f>SUBTOTAL(9,E13:E14)</f>
        <v>400000</v>
      </c>
    </row>
    <row r="16" spans="1:5" ht="43.2" outlineLevel="2" x14ac:dyDescent="0.3">
      <c r="A16" s="6">
        <v>9</v>
      </c>
      <c r="B16" s="32" t="s">
        <v>64</v>
      </c>
      <c r="C16" s="23" t="s">
        <v>5</v>
      </c>
      <c r="D16" s="23" t="s">
        <v>23</v>
      </c>
      <c r="E16" s="20">
        <v>180000</v>
      </c>
    </row>
    <row r="17" spans="1:7" ht="43.2" outlineLevel="2" x14ac:dyDescent="0.3">
      <c r="A17" s="6">
        <v>10</v>
      </c>
      <c r="B17" s="32" t="s">
        <v>64</v>
      </c>
      <c r="C17" s="23" t="s">
        <v>5</v>
      </c>
      <c r="D17" s="23" t="s">
        <v>24</v>
      </c>
      <c r="E17" s="20">
        <v>270000</v>
      </c>
    </row>
    <row r="18" spans="1:7" outlineLevel="1" x14ac:dyDescent="0.3">
      <c r="A18" s="10">
        <v>6</v>
      </c>
      <c r="B18" s="34" t="s">
        <v>65</v>
      </c>
      <c r="C18" s="34"/>
      <c r="D18" s="5"/>
      <c r="E18" s="16">
        <f>SUBTOTAL(9,E16:E17)</f>
        <v>450000</v>
      </c>
    </row>
    <row r="19" spans="1:7" ht="43.2" outlineLevel="2" x14ac:dyDescent="0.3">
      <c r="A19" s="6">
        <v>11</v>
      </c>
      <c r="B19" s="32" t="s">
        <v>66</v>
      </c>
      <c r="C19" s="23" t="s">
        <v>8</v>
      </c>
      <c r="D19" s="23" t="s">
        <v>25</v>
      </c>
      <c r="E19" s="20">
        <v>350000</v>
      </c>
    </row>
    <row r="20" spans="1:7" ht="43.2" outlineLevel="2" x14ac:dyDescent="0.3">
      <c r="A20" s="6">
        <v>12</v>
      </c>
      <c r="B20" s="32" t="s">
        <v>66</v>
      </c>
      <c r="C20" s="23" t="s">
        <v>8</v>
      </c>
      <c r="D20" s="23" t="s">
        <v>26</v>
      </c>
      <c r="E20" s="20">
        <v>190000</v>
      </c>
    </row>
    <row r="21" spans="1:7" outlineLevel="1" x14ac:dyDescent="0.3">
      <c r="A21" s="10">
        <v>7</v>
      </c>
      <c r="B21" s="34" t="s">
        <v>67</v>
      </c>
      <c r="C21" s="34"/>
      <c r="D21" s="5"/>
      <c r="E21" s="16">
        <f>SUBTOTAL(9,E19:E20)</f>
        <v>540000</v>
      </c>
    </row>
    <row r="22" spans="1:7" ht="43.2" outlineLevel="1" x14ac:dyDescent="0.3">
      <c r="A22" s="6">
        <v>13</v>
      </c>
      <c r="B22" s="32" t="s">
        <v>68</v>
      </c>
      <c r="C22" s="24" t="s">
        <v>7</v>
      </c>
      <c r="D22" s="23" t="s">
        <v>27</v>
      </c>
      <c r="E22" s="19">
        <v>100000</v>
      </c>
    </row>
    <row r="23" spans="1:7" ht="33" customHeight="1" outlineLevel="1" x14ac:dyDescent="0.3">
      <c r="A23" s="6">
        <v>14</v>
      </c>
      <c r="B23" s="32" t="s">
        <v>68</v>
      </c>
      <c r="C23" s="24" t="s">
        <v>7</v>
      </c>
      <c r="D23" s="23" t="s">
        <v>28</v>
      </c>
      <c r="E23" s="19">
        <v>600000</v>
      </c>
    </row>
    <row r="24" spans="1:7" outlineLevel="1" x14ac:dyDescent="0.3">
      <c r="A24" s="10">
        <v>8</v>
      </c>
      <c r="B24" s="36" t="s">
        <v>69</v>
      </c>
      <c r="C24" s="37"/>
      <c r="D24" s="5"/>
      <c r="E24" s="16">
        <f>SUM(E22:E23)</f>
        <v>700000</v>
      </c>
    </row>
    <row r="25" spans="1:7" ht="43.2" outlineLevel="1" x14ac:dyDescent="0.3">
      <c r="A25" s="6">
        <v>15</v>
      </c>
      <c r="B25" s="32" t="s">
        <v>70</v>
      </c>
      <c r="C25" s="23" t="s">
        <v>7</v>
      </c>
      <c r="D25" s="23" t="s">
        <v>29</v>
      </c>
      <c r="E25" s="20">
        <v>80000</v>
      </c>
      <c r="F25" s="13"/>
      <c r="G25" s="14"/>
    </row>
    <row r="26" spans="1:7" ht="43.2" outlineLevel="1" x14ac:dyDescent="0.3">
      <c r="A26" s="6">
        <v>16</v>
      </c>
      <c r="B26" s="32" t="s">
        <v>70</v>
      </c>
      <c r="C26" s="23" t="s">
        <v>7</v>
      </c>
      <c r="D26" s="23" t="s">
        <v>30</v>
      </c>
      <c r="E26" s="20">
        <v>200000</v>
      </c>
      <c r="F26" s="13"/>
      <c r="G26" s="14"/>
    </row>
    <row r="27" spans="1:7" outlineLevel="1" x14ac:dyDescent="0.3">
      <c r="A27" s="10">
        <v>9</v>
      </c>
      <c r="B27" s="34" t="s">
        <v>72</v>
      </c>
      <c r="C27" s="34"/>
      <c r="D27" s="5"/>
      <c r="E27" s="16">
        <f>SUM(E25:E26)</f>
        <v>280000</v>
      </c>
    </row>
    <row r="28" spans="1:7" ht="43.2" outlineLevel="2" x14ac:dyDescent="0.3">
      <c r="A28" s="6">
        <v>17</v>
      </c>
      <c r="B28" s="32" t="s">
        <v>71</v>
      </c>
      <c r="C28" s="23" t="s">
        <v>4</v>
      </c>
      <c r="D28" s="23" t="s">
        <v>31</v>
      </c>
      <c r="E28" s="20">
        <v>210000</v>
      </c>
    </row>
    <row r="29" spans="1:7" outlineLevel="1" x14ac:dyDescent="0.3">
      <c r="A29" s="10">
        <v>10</v>
      </c>
      <c r="B29" s="34" t="s">
        <v>74</v>
      </c>
      <c r="C29" s="34"/>
      <c r="D29" s="5"/>
      <c r="E29" s="16">
        <f>SUBTOTAL(9,E28:E28)</f>
        <v>210000</v>
      </c>
    </row>
    <row r="30" spans="1:7" ht="28.2" customHeight="1" outlineLevel="2" x14ac:dyDescent="0.3">
      <c r="A30" s="6">
        <v>18</v>
      </c>
      <c r="B30" s="32" t="s">
        <v>73</v>
      </c>
      <c r="C30" s="23" t="s">
        <v>6</v>
      </c>
      <c r="D30" s="23" t="s">
        <v>32</v>
      </c>
      <c r="E30" s="17">
        <v>310000</v>
      </c>
    </row>
    <row r="31" spans="1:7" ht="28.8" outlineLevel="2" x14ac:dyDescent="0.3">
      <c r="A31" s="6">
        <v>19</v>
      </c>
      <c r="B31" s="32" t="s">
        <v>73</v>
      </c>
      <c r="C31" s="23" t="s">
        <v>6</v>
      </c>
      <c r="D31" s="23" t="s">
        <v>33</v>
      </c>
      <c r="E31" s="20">
        <v>390000</v>
      </c>
      <c r="F31" s="13"/>
      <c r="G31" s="14"/>
    </row>
    <row r="32" spans="1:7" outlineLevel="1" x14ac:dyDescent="0.3">
      <c r="A32" s="10">
        <v>11</v>
      </c>
      <c r="B32" s="34" t="s">
        <v>75</v>
      </c>
      <c r="C32" s="34"/>
      <c r="D32" s="5"/>
      <c r="E32" s="16">
        <f>SUM(E30:E31)</f>
        <v>700000</v>
      </c>
    </row>
    <row r="33" spans="1:7" ht="57.6" outlineLevel="2" x14ac:dyDescent="0.3">
      <c r="A33" s="6">
        <v>20</v>
      </c>
      <c r="B33" s="32" t="s">
        <v>76</v>
      </c>
      <c r="C33" s="23" t="s">
        <v>4</v>
      </c>
      <c r="D33" s="23" t="s">
        <v>34</v>
      </c>
      <c r="E33" s="20">
        <v>200000</v>
      </c>
    </row>
    <row r="34" spans="1:7" ht="57.6" outlineLevel="2" x14ac:dyDescent="0.3">
      <c r="A34" s="6">
        <v>21</v>
      </c>
      <c r="B34" s="32" t="s">
        <v>76</v>
      </c>
      <c r="C34" s="23" t="s">
        <v>4</v>
      </c>
      <c r="D34" s="23" t="s">
        <v>35</v>
      </c>
      <c r="E34" s="20">
        <v>120000</v>
      </c>
    </row>
    <row r="35" spans="1:7" outlineLevel="1" x14ac:dyDescent="0.3">
      <c r="A35" s="10">
        <v>12</v>
      </c>
      <c r="B35" s="34" t="s">
        <v>77</v>
      </c>
      <c r="C35" s="34"/>
      <c r="D35" s="5"/>
      <c r="E35" s="16">
        <f>SUBTOTAL(9,E33:E34)</f>
        <v>320000</v>
      </c>
    </row>
    <row r="36" spans="1:7" ht="43.2" outlineLevel="2" x14ac:dyDescent="0.3">
      <c r="A36" s="6">
        <v>22</v>
      </c>
      <c r="B36" s="32" t="s">
        <v>78</v>
      </c>
      <c r="C36" s="23" t="s">
        <v>2</v>
      </c>
      <c r="D36" s="23" t="s">
        <v>37</v>
      </c>
      <c r="E36" s="20">
        <v>80000</v>
      </c>
    </row>
    <row r="37" spans="1:7" ht="57.6" outlineLevel="2" x14ac:dyDescent="0.3">
      <c r="A37" s="6">
        <v>23</v>
      </c>
      <c r="B37" s="32" t="s">
        <v>78</v>
      </c>
      <c r="C37" s="23" t="s">
        <v>2</v>
      </c>
      <c r="D37" s="23" t="s">
        <v>36</v>
      </c>
      <c r="E37" s="20">
        <v>160000</v>
      </c>
    </row>
    <row r="38" spans="1:7" outlineLevel="1" x14ac:dyDescent="0.3">
      <c r="A38" s="10">
        <v>13</v>
      </c>
      <c r="B38" s="34" t="s">
        <v>80</v>
      </c>
      <c r="C38" s="34"/>
      <c r="D38" s="5"/>
      <c r="E38" s="16">
        <f>SUBTOTAL(9,E36:E37)</f>
        <v>240000</v>
      </c>
    </row>
    <row r="39" spans="1:7" ht="43.2" outlineLevel="1" x14ac:dyDescent="0.3">
      <c r="A39" s="6">
        <v>24</v>
      </c>
      <c r="B39" s="32" t="s">
        <v>79</v>
      </c>
      <c r="C39" s="23" t="s">
        <v>3</v>
      </c>
      <c r="D39" s="25" t="s">
        <v>38</v>
      </c>
      <c r="E39" s="17">
        <v>680000</v>
      </c>
    </row>
    <row r="40" spans="1:7" outlineLevel="1" x14ac:dyDescent="0.3">
      <c r="A40" s="10">
        <v>14</v>
      </c>
      <c r="B40" s="34" t="s">
        <v>81</v>
      </c>
      <c r="C40" s="34"/>
      <c r="D40" s="5"/>
      <c r="E40" s="16">
        <f>SUM(E39)</f>
        <v>680000</v>
      </c>
    </row>
    <row r="41" spans="1:7" ht="43.2" outlineLevel="1" x14ac:dyDescent="0.3">
      <c r="A41" s="6">
        <v>25</v>
      </c>
      <c r="B41" s="33" t="s">
        <v>82</v>
      </c>
      <c r="C41" s="26" t="s">
        <v>2</v>
      </c>
      <c r="D41" s="25" t="s">
        <v>39</v>
      </c>
      <c r="E41" s="20">
        <v>400000</v>
      </c>
      <c r="F41" s="13"/>
      <c r="G41" s="14"/>
    </row>
    <row r="42" spans="1:7" ht="28.8" outlineLevel="1" x14ac:dyDescent="0.3">
      <c r="A42" s="6">
        <v>26</v>
      </c>
      <c r="B42" s="33" t="s">
        <v>82</v>
      </c>
      <c r="C42" s="26" t="s">
        <v>2</v>
      </c>
      <c r="D42" s="25" t="s">
        <v>40</v>
      </c>
      <c r="E42" s="20">
        <v>60000</v>
      </c>
      <c r="F42" s="13"/>
      <c r="G42" s="14"/>
    </row>
    <row r="43" spans="1:7" outlineLevel="1" x14ac:dyDescent="0.3">
      <c r="A43" s="10">
        <v>15</v>
      </c>
      <c r="B43" s="34" t="s">
        <v>84</v>
      </c>
      <c r="C43" s="34"/>
      <c r="D43" s="5"/>
      <c r="E43" s="16">
        <f>SUM(E41:E42)</f>
        <v>460000</v>
      </c>
    </row>
    <row r="44" spans="1:7" ht="43.2" outlineLevel="1" x14ac:dyDescent="0.3">
      <c r="A44" s="6">
        <v>27</v>
      </c>
      <c r="B44" s="33" t="s">
        <v>83</v>
      </c>
      <c r="C44" s="26" t="s">
        <v>8</v>
      </c>
      <c r="D44" s="25" t="s">
        <v>41</v>
      </c>
      <c r="E44" s="17">
        <v>170000</v>
      </c>
    </row>
    <row r="45" spans="1:7" outlineLevel="1" x14ac:dyDescent="0.3">
      <c r="A45" s="10">
        <v>16</v>
      </c>
      <c r="B45" s="34" t="s">
        <v>85</v>
      </c>
      <c r="C45" s="34"/>
      <c r="D45" s="5"/>
      <c r="E45" s="16">
        <f>SUM(E44:E44)</f>
        <v>170000</v>
      </c>
    </row>
    <row r="46" spans="1:7" ht="43.2" outlineLevel="2" x14ac:dyDescent="0.3">
      <c r="A46" s="6">
        <v>28</v>
      </c>
      <c r="B46" s="32" t="s">
        <v>86</v>
      </c>
      <c r="C46" s="23" t="s">
        <v>3</v>
      </c>
      <c r="D46" s="23" t="s">
        <v>42</v>
      </c>
      <c r="E46" s="20">
        <v>250000</v>
      </c>
    </row>
    <row r="47" spans="1:7" outlineLevel="1" x14ac:dyDescent="0.3">
      <c r="A47" s="10">
        <v>17</v>
      </c>
      <c r="B47" s="34" t="s">
        <v>87</v>
      </c>
      <c r="C47" s="34"/>
      <c r="D47" s="5"/>
      <c r="E47" s="16">
        <f>SUM(E46:E46)</f>
        <v>250000</v>
      </c>
    </row>
    <row r="48" spans="1:7" ht="28.8" outlineLevel="2" x14ac:dyDescent="0.3">
      <c r="A48" s="6">
        <v>29</v>
      </c>
      <c r="B48" s="32" t="s">
        <v>88</v>
      </c>
      <c r="C48" s="23" t="s">
        <v>7</v>
      </c>
      <c r="D48" s="28" t="s">
        <v>43</v>
      </c>
      <c r="E48" s="20">
        <v>340000</v>
      </c>
    </row>
    <row r="49" spans="1:5" ht="31.95" customHeight="1" outlineLevel="2" x14ac:dyDescent="0.3">
      <c r="A49" s="6">
        <v>30</v>
      </c>
      <c r="B49" s="32" t="s">
        <v>88</v>
      </c>
      <c r="C49" s="23" t="s">
        <v>7</v>
      </c>
      <c r="D49" s="28" t="s">
        <v>44</v>
      </c>
      <c r="E49" s="20">
        <v>310000</v>
      </c>
    </row>
    <row r="50" spans="1:5" outlineLevel="1" x14ac:dyDescent="0.3">
      <c r="A50" s="10">
        <v>18</v>
      </c>
      <c r="B50" s="34" t="s">
        <v>89</v>
      </c>
      <c r="C50" s="34"/>
      <c r="D50" s="5"/>
      <c r="E50" s="16">
        <f>SUBTOTAL(9,E48:E49)</f>
        <v>650000</v>
      </c>
    </row>
    <row r="51" spans="1:5" ht="43.2" outlineLevel="1" x14ac:dyDescent="0.3">
      <c r="A51" s="6">
        <v>31</v>
      </c>
      <c r="B51" s="33" t="s">
        <v>90</v>
      </c>
      <c r="C51" s="27" t="s">
        <v>2</v>
      </c>
      <c r="D51" s="29" t="s">
        <v>45</v>
      </c>
      <c r="E51" s="17">
        <v>190000</v>
      </c>
    </row>
    <row r="52" spans="1:5" ht="43.2" outlineLevel="1" x14ac:dyDescent="0.3">
      <c r="A52" s="6">
        <v>32</v>
      </c>
      <c r="B52" s="33" t="s">
        <v>90</v>
      </c>
      <c r="C52" s="27" t="s">
        <v>2</v>
      </c>
      <c r="D52" s="29" t="s">
        <v>46</v>
      </c>
      <c r="E52" s="21">
        <v>100000</v>
      </c>
    </row>
    <row r="53" spans="1:5" outlineLevel="1" x14ac:dyDescent="0.3">
      <c r="A53" s="10">
        <v>19</v>
      </c>
      <c r="B53" s="34" t="s">
        <v>91</v>
      </c>
      <c r="C53" s="34"/>
      <c r="D53" s="5"/>
      <c r="E53" s="16">
        <f>SUM(E51:E52)</f>
        <v>290000</v>
      </c>
    </row>
    <row r="54" spans="1:5" ht="29.4" customHeight="1" outlineLevel="1" x14ac:dyDescent="0.3">
      <c r="A54" s="6">
        <v>33</v>
      </c>
      <c r="B54" s="33" t="s">
        <v>92</v>
      </c>
      <c r="C54" s="27" t="s">
        <v>3</v>
      </c>
      <c r="D54" s="15" t="s">
        <v>47</v>
      </c>
      <c r="E54" s="22">
        <v>470000</v>
      </c>
    </row>
    <row r="55" spans="1:5" outlineLevel="1" x14ac:dyDescent="0.3">
      <c r="A55" s="10">
        <v>20</v>
      </c>
      <c r="B55" s="34" t="s">
        <v>93</v>
      </c>
      <c r="C55" s="34"/>
      <c r="D55" s="5"/>
      <c r="E55" s="16">
        <f>E54</f>
        <v>470000</v>
      </c>
    </row>
    <row r="56" spans="1:5" ht="43.2" outlineLevel="2" x14ac:dyDescent="0.3">
      <c r="A56" s="6">
        <v>34</v>
      </c>
      <c r="B56" s="32" t="s">
        <v>94</v>
      </c>
      <c r="C56" s="28" t="s">
        <v>3</v>
      </c>
      <c r="D56" s="28" t="s">
        <v>48</v>
      </c>
      <c r="E56" s="21">
        <v>720000</v>
      </c>
    </row>
    <row r="57" spans="1:5" outlineLevel="1" x14ac:dyDescent="0.3">
      <c r="A57" s="10">
        <v>21</v>
      </c>
      <c r="B57" s="34" t="s">
        <v>100</v>
      </c>
      <c r="C57" s="34"/>
      <c r="D57" s="5"/>
      <c r="E57" s="16">
        <f>SUM(E56)</f>
        <v>720000</v>
      </c>
    </row>
    <row r="58" spans="1:5" ht="15.6" outlineLevel="1" x14ac:dyDescent="0.3">
      <c r="A58" s="11">
        <v>21</v>
      </c>
      <c r="B58" s="43" t="s">
        <v>13</v>
      </c>
      <c r="C58" s="43"/>
      <c r="D58" s="12"/>
      <c r="E58" s="30">
        <f>E5+E7+E10+E12+E15+E18+E21+E24+E27+E29+E32+E35+E38+E40+E43+E45+E47+E50+E53+E55+E57</f>
        <v>9750000</v>
      </c>
    </row>
    <row r="59" spans="1:5" ht="43.2" outlineLevel="2" x14ac:dyDescent="0.3">
      <c r="A59" s="6">
        <v>1</v>
      </c>
      <c r="B59" s="28" t="s">
        <v>10</v>
      </c>
      <c r="C59" s="4"/>
      <c r="D59" s="28" t="s">
        <v>49</v>
      </c>
      <c r="E59" s="21">
        <v>310000</v>
      </c>
    </row>
    <row r="60" spans="1:5" outlineLevel="1" x14ac:dyDescent="0.3">
      <c r="A60" s="10">
        <v>1</v>
      </c>
      <c r="B60" s="34" t="s">
        <v>14</v>
      </c>
      <c r="C60" s="34"/>
      <c r="D60" s="5"/>
      <c r="E60" s="16">
        <f>SUBTOTAL(9,E59:E59)</f>
        <v>310000</v>
      </c>
    </row>
    <row r="61" spans="1:5" ht="57.6" outlineLevel="2" x14ac:dyDescent="0.3">
      <c r="A61" s="6">
        <v>2</v>
      </c>
      <c r="B61" s="28" t="s">
        <v>50</v>
      </c>
      <c r="C61" s="4"/>
      <c r="D61" s="28" t="s">
        <v>51</v>
      </c>
      <c r="E61" s="17">
        <v>240000</v>
      </c>
    </row>
    <row r="62" spans="1:5" ht="43.2" outlineLevel="2" x14ac:dyDescent="0.3">
      <c r="A62" s="6">
        <v>3</v>
      </c>
      <c r="B62" s="28" t="s">
        <v>50</v>
      </c>
      <c r="C62" s="4"/>
      <c r="D62" s="28" t="s">
        <v>52</v>
      </c>
      <c r="E62" s="21">
        <v>140000</v>
      </c>
    </row>
    <row r="63" spans="1:5" outlineLevel="2" x14ac:dyDescent="0.3">
      <c r="A63" s="10">
        <v>2</v>
      </c>
      <c r="B63" s="34" t="s">
        <v>95</v>
      </c>
      <c r="C63" s="34"/>
      <c r="D63" s="5"/>
      <c r="E63" s="16">
        <f>SUM(E61:E62)</f>
        <v>380000</v>
      </c>
    </row>
    <row r="64" spans="1:5" ht="27" customHeight="1" x14ac:dyDescent="0.3">
      <c r="A64" s="11">
        <v>2</v>
      </c>
      <c r="B64" s="43" t="s">
        <v>12</v>
      </c>
      <c r="C64" s="43"/>
      <c r="D64" s="12"/>
      <c r="E64" s="30">
        <f>E60+E63</f>
        <v>690000</v>
      </c>
    </row>
    <row r="65" spans="1:5" ht="9" customHeight="1" x14ac:dyDescent="0.3">
      <c r="A65" s="38"/>
      <c r="B65" s="39"/>
      <c r="C65" s="39"/>
      <c r="D65" s="39"/>
      <c r="E65" s="40"/>
    </row>
    <row r="66" spans="1:5" s="2" customFormat="1" ht="29.25" customHeight="1" x14ac:dyDescent="0.3">
      <c r="A66" s="41" t="s">
        <v>96</v>
      </c>
      <c r="B66" s="42"/>
      <c r="C66" s="8" t="s">
        <v>53</v>
      </c>
      <c r="D66" s="7" t="s">
        <v>97</v>
      </c>
      <c r="E66" s="31">
        <f>E58+E64</f>
        <v>10440000</v>
      </c>
    </row>
  </sheetData>
  <sortState ref="A164:E194">
    <sortCondition ref="B164:B194"/>
  </sortState>
  <mergeCells count="28">
    <mergeCell ref="B55:C55"/>
    <mergeCell ref="A65:E65"/>
    <mergeCell ref="A66:B66"/>
    <mergeCell ref="B64:C64"/>
    <mergeCell ref="B57:C57"/>
    <mergeCell ref="B60:C60"/>
    <mergeCell ref="B63:C63"/>
    <mergeCell ref="B58:C58"/>
    <mergeCell ref="B53:C53"/>
    <mergeCell ref="B45:C45"/>
    <mergeCell ref="A1:E1"/>
    <mergeCell ref="B5:C5"/>
    <mergeCell ref="B10:C10"/>
    <mergeCell ref="B12:C12"/>
    <mergeCell ref="B15:C15"/>
    <mergeCell ref="B18:C18"/>
    <mergeCell ref="B7:C7"/>
    <mergeCell ref="B38:C38"/>
    <mergeCell ref="B47:C47"/>
    <mergeCell ref="B50:C50"/>
    <mergeCell ref="B24:C24"/>
    <mergeCell ref="B43:C43"/>
    <mergeCell ref="B21:C21"/>
    <mergeCell ref="B29:C29"/>
    <mergeCell ref="B32:C32"/>
    <mergeCell ref="B35:C35"/>
    <mergeCell ref="B27:C27"/>
    <mergeCell ref="B40:C40"/>
  </mergeCells>
  <pageMargins left="0.25" right="0.25" top="0.75" bottom="0.75" header="0.3" footer="0.3"/>
  <pageSetup paperSize="9" scale="68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narastająco</vt:lpstr>
      <vt:lpstr>narastająco!Obszar_wydruku</vt:lpstr>
      <vt:lpstr>narastająco!Tytuły_wydruku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2020-10-23T11:39:07Z</dcterms:modified>
</cp:coreProperties>
</file>